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zakwalifikowani" sheetId="3" r:id="rId1"/>
  </sheets>
  <definedNames>
    <definedName name="_xlnm._FilterDatabase" localSheetId="0" hidden="1">zakwalifikowani!$A$2:$O$39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3" l="1"/>
  <c r="N37" i="3"/>
  <c r="N36" i="3"/>
  <c r="M36" i="3"/>
  <c r="N35" i="3"/>
  <c r="M34" i="3"/>
  <c r="N33" i="3"/>
  <c r="N32" i="3"/>
  <c r="M32" i="3"/>
  <c r="N31" i="3" l="1"/>
  <c r="N30" i="3"/>
  <c r="N29" i="3"/>
  <c r="N28" i="3"/>
  <c r="N27" i="3"/>
  <c r="N26" i="3"/>
  <c r="M26" i="3"/>
  <c r="N25" i="3"/>
  <c r="M25" i="3"/>
  <c r="N24" i="3"/>
  <c r="M24" i="3"/>
  <c r="N23" i="3"/>
  <c r="N22" i="3"/>
  <c r="K21" i="3"/>
  <c r="N21" i="3" s="1"/>
  <c r="N20" i="3"/>
  <c r="N19" i="3"/>
  <c r="N18" i="3"/>
  <c r="N17" i="3"/>
  <c r="M17" i="3"/>
  <c r="N16" i="3"/>
  <c r="M16" i="3"/>
  <c r="N15" i="3"/>
  <c r="M15" i="3"/>
  <c r="N14" i="3"/>
  <c r="N13" i="3"/>
  <c r="N12" i="3"/>
  <c r="N11" i="3"/>
  <c r="N10" i="3"/>
  <c r="N9" i="3"/>
  <c r="M9" i="3"/>
  <c r="N8" i="3"/>
  <c r="N7" i="3"/>
  <c r="N6" i="3"/>
  <c r="N5" i="3"/>
  <c r="N4" i="3"/>
  <c r="N3" i="3"/>
  <c r="M3" i="3"/>
  <c r="O39" i="3" l="1"/>
  <c r="L39" i="3"/>
  <c r="K39" i="3"/>
  <c r="J39" i="3"/>
  <c r="I39" i="3"/>
</calcChain>
</file>

<file path=xl/sharedStrings.xml><?xml version="1.0" encoding="utf-8"?>
<sst xmlns="http://schemas.openxmlformats.org/spreadsheetml/2006/main" count="226" uniqueCount="208">
  <si>
    <t>Wnioskowana kwota wsparcia</t>
  </si>
  <si>
    <t>Całkowita wartość zadania</t>
  </si>
  <si>
    <t>1.</t>
  </si>
  <si>
    <t>Nazwa i adres organu prowadzącego składającgo wniosek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</si>
  <si>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</si>
  <si>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</si>
  <si>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</si>
  <si>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</si>
  <si>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</si>
  <si>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</si>
  <si>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</si>
  <si>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</si>
  <si>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</si>
  <si>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</si>
  <si>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</si>
  <si>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</si>
  <si>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</si>
  <si>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</si>
  <si>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</si>
  <si>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</si>
  <si>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</si>
  <si>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</si>
  <si>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</si>
  <si>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</si>
  <si>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</si>
  <si>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</si>
  <si>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</si>
  <si>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</si>
  <si>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</si>
  <si>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</si>
  <si>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</si>
  <si>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</si>
  <si>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</si>
  <si>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</si>
  <si>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</si>
  <si>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</si>
  <si>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Wkład własny ogółem</t>
  </si>
  <si>
    <t>Miejscowość</t>
  </si>
  <si>
    <t>Nazwa publicznej Szkoły Podstawowej</t>
  </si>
  <si>
    <t>Szkolna</t>
  </si>
  <si>
    <t>34.</t>
  </si>
  <si>
    <t>35.</t>
  </si>
  <si>
    <t>36.</t>
  </si>
  <si>
    <t xml:space="preserve">Przyznana kwota dotacji </t>
  </si>
  <si>
    <t>% udział wkładu własnego</t>
  </si>
  <si>
    <t>Kod pocztowy</t>
  </si>
  <si>
    <t>Ulica</t>
  </si>
  <si>
    <t>Nr</t>
  </si>
  <si>
    <t>Suma uzyskanych puntków</t>
  </si>
  <si>
    <t>W tym wkład własny finansowy</t>
  </si>
  <si>
    <t>W tym wkład własny rzeczowy</t>
  </si>
  <si>
    <t>L.p szkół</t>
  </si>
  <si>
    <t>26-332 Sławno</t>
  </si>
  <si>
    <t>Kozenin</t>
  </si>
  <si>
    <t>Szkoła Podstawowa nr 3 Specjalna w Koluszkach w Specjalnym Ośrodku Szkolno Wychowawczym w Koluszkach</t>
  </si>
  <si>
    <t>Koluszki</t>
  </si>
  <si>
    <t>95-040</t>
  </si>
  <si>
    <t xml:space="preserve">Budowlanych </t>
  </si>
  <si>
    <t>Gmina Sieradz, ul. Armii Krajowej 5, 98-200 Sieradz</t>
  </si>
  <si>
    <t>Szkoła Podstawowa im. Tomasza Masteja w Chojnem</t>
  </si>
  <si>
    <t>Chojne</t>
  </si>
  <si>
    <t>98-200</t>
  </si>
  <si>
    <t>Główna</t>
  </si>
  <si>
    <t>Miasto Skierniewice, Rynek 1, 96-100 Skierniewice</t>
  </si>
  <si>
    <t>Szkoła Podstawowa Specjalna w Specjalnym Ośrodku Szkolno-Wychowawczym im. Janusza Korczaka w Skierniewicach</t>
  </si>
  <si>
    <t>Skierniewice</t>
  </si>
  <si>
    <t>96-100</t>
  </si>
  <si>
    <t xml:space="preserve">Nowobielańska </t>
  </si>
  <si>
    <t>Gmina Gidle, ul. Pławińska 22, 97-540 Gidle</t>
  </si>
  <si>
    <t>Publiczna Szkoła Podstawowa im. Józefa Piłsudskiego w Gidlach</t>
  </si>
  <si>
    <t>Gidle</t>
  </si>
  <si>
    <t>97-540</t>
  </si>
  <si>
    <t>Publiczna Szkoła Podstawowa w Stobiecku Szlacheckim w Zespole Szkolno-Przedszkolnym w Stobiecku Szlacheckim</t>
  </si>
  <si>
    <t>Stobiecko Szlacheckie</t>
  </si>
  <si>
    <t>97-561 Ładzice</t>
  </si>
  <si>
    <t>24A</t>
  </si>
  <si>
    <t>Gmina Nowe Ostrowy, Nowe Ostrowy 80, 99-350 Ostrowy</t>
  </si>
  <si>
    <t>Szkoła Podstawowa im. Bohaterów Bitwy nad Bzurą w Imielnie</t>
  </si>
  <si>
    <t>Imielno</t>
  </si>
  <si>
    <t>99-350 Ostrowy</t>
  </si>
  <si>
    <t>41B</t>
  </si>
  <si>
    <t>Miasto Łódź, ul. Piotrkowska 104, 90-926 Łódź</t>
  </si>
  <si>
    <t>Szkoła Podstawowa nr 113 im. Adolfa Dygasińskiego</t>
  </si>
  <si>
    <t>Łódź</t>
  </si>
  <si>
    <t>93-010</t>
  </si>
  <si>
    <t>Unicka</t>
  </si>
  <si>
    <t>Szkoła Podstawowa Specjalna nr 105 im Jacka Kuronia</t>
  </si>
  <si>
    <t>91-744</t>
  </si>
  <si>
    <t xml:space="preserve">mjr. H. Sucharskiego </t>
  </si>
  <si>
    <t>Szkoła Podstawowa Specjalna nr 194 im. Kazimierza Kirejczyka</t>
  </si>
  <si>
    <t>93-143</t>
  </si>
  <si>
    <t>Siarczana</t>
  </si>
  <si>
    <t>29/35</t>
  </si>
  <si>
    <t>Miasto Pabianice, ul. Zamkowa 16, 95-200 Pabianice</t>
  </si>
  <si>
    <t>Szkoła Podstawowa Nr 16 z Oddziałami Integracyjnymi im. Tadeusza  Kościuszki w Pabianicach</t>
  </si>
  <si>
    <t>Pabianice</t>
  </si>
  <si>
    <t>95-200</t>
  </si>
  <si>
    <t>20 Stycznia</t>
  </si>
  <si>
    <t>9 m. 13</t>
  </si>
  <si>
    <t>Miasto Radomsko, ul. Tysiąclecia 5, 97-500 Radomsko</t>
  </si>
  <si>
    <t>Publiczna Szkoła Podstawowa nr 5 im. Mikołaja Kopernika w Radomsku</t>
  </si>
  <si>
    <t>Radomsko</t>
  </si>
  <si>
    <t>97-500</t>
  </si>
  <si>
    <t>Narutowicza</t>
  </si>
  <si>
    <t>Gmina Rząśnia, ul. 1 Maja 37, 98-332 Rząśnia</t>
  </si>
  <si>
    <t>Szkoła Podstawowa im. M. Bielskiego w Białej</t>
  </si>
  <si>
    <t>Biała</t>
  </si>
  <si>
    <t>98-332 Rząśnia</t>
  </si>
  <si>
    <t>Gmina Drzewica, ul. Stanisława Staszica 22, 26-340 Drzewica</t>
  </si>
  <si>
    <t>Szkoła Podstawowa im. Mikołaja Kopernika w Radzicach Dużych</t>
  </si>
  <si>
    <t>Radzice Duże</t>
  </si>
  <si>
    <t>26-340 Drzewica</t>
  </si>
  <si>
    <t>Gmina Miasto Sieradz, Plac Wojewódzki 1, 98-200 Sieradz</t>
  </si>
  <si>
    <t>Szkoła Podstawowa nr 10 im. Bolesława Zwolińskiego w Sieardzu</t>
  </si>
  <si>
    <t>Sieradz</t>
  </si>
  <si>
    <t>al.. Grunwaldzka</t>
  </si>
  <si>
    <t>Szkoła Podstawowa nr 143</t>
  </si>
  <si>
    <t>93-459</t>
  </si>
  <si>
    <t>Kuźnicka</t>
  </si>
  <si>
    <t>Gmina Uniejów, ul. Bł. Bogumiła 13, 99-210 Uniejów</t>
  </si>
  <si>
    <t>Szkoła Podstawowa im. Marii Skłodowskiej-Curie w Wilamowie</t>
  </si>
  <si>
    <t>Wilamów</t>
  </si>
  <si>
    <t>99-210 Uniejów</t>
  </si>
  <si>
    <t>Gmina Wielgomłyny, ul. Rynek 1, 97-525 Wielgomłyny</t>
  </si>
  <si>
    <t>Publiczna Szkoła Podstawowa w Wielgomłynach</t>
  </si>
  <si>
    <t>Wielgomłyny</t>
  </si>
  <si>
    <t>97-525</t>
  </si>
  <si>
    <t>Radomszczańska</t>
  </si>
  <si>
    <t>Gmina Wartkowice, ul. Targowa 25, 99-220 Wartkowice</t>
  </si>
  <si>
    <t>Szkoła Podstawowa im. Marszałka Józefa Piłsudskiego w Wartkowicach</t>
  </si>
  <si>
    <t>Wartkowice</t>
  </si>
  <si>
    <t>99-220</t>
  </si>
  <si>
    <t>Legionów Polskich</t>
  </si>
  <si>
    <t>Gmina Rozprza, ul. Aleja 900-lecia 3, 97-340 Rozprza</t>
  </si>
  <si>
    <t>Szkoła Podstawowa im. J. Pawlikowskiego w Rozprzy</t>
  </si>
  <si>
    <t>Rozprza</t>
  </si>
  <si>
    <t>97-340</t>
  </si>
  <si>
    <t>Publiczna Szkoła Podstawowa nr 9 im. H. Sienkiewicza</t>
  </si>
  <si>
    <t>Rolna</t>
  </si>
  <si>
    <t>Szkoła Podstawowa w Rząśni w Zespole Szkolno-Przedszkolnym im. Jana Pawła II w Rząśni</t>
  </si>
  <si>
    <t>Rząśnia</t>
  </si>
  <si>
    <t>98-332</t>
  </si>
  <si>
    <t xml:space="preserve">1 Maja </t>
  </si>
  <si>
    <t>Gmina Gorzkowice, ul. Szkolna 3, 97-350 Gorzkowice</t>
  </si>
  <si>
    <t>Szkoła Podstawowa im. Henryka Sienkiewicza w Gorzkowicach</t>
  </si>
  <si>
    <t>Gorzkowice</t>
  </si>
  <si>
    <t>97-350</t>
  </si>
  <si>
    <t>Kościelna</t>
  </si>
  <si>
    <t>Szkoła Podstawowa im. plk. W. Kucharskiego "Wichra" w Błogiem Rządowym</t>
  </si>
  <si>
    <t>Błogie Rządowe</t>
  </si>
  <si>
    <t>26-341 Mniszków</t>
  </si>
  <si>
    <t>Szkoła Podstawowa nr 4 im. Marii Skłodowskiej-Curie w Skierniewicach</t>
  </si>
  <si>
    <t>Jasna</t>
  </si>
  <si>
    <t>Szkoła Podstawowa im. Marii Konopnickiej w Niechcicach</t>
  </si>
  <si>
    <t>Niechcice</t>
  </si>
  <si>
    <t>97-340 Rozprza</t>
  </si>
  <si>
    <t xml:space="preserve">Częstochowska </t>
  </si>
  <si>
    <t>Publiczna Szkoła Podstawowa nr 6 im. Władysława Broniewskiego w Radomsku</t>
  </si>
  <si>
    <t>Świętej Jadwigi Królowej</t>
  </si>
  <si>
    <t>Powiat Wieluński, Pl. Kazimierza Wielkiego 2, 98-300 Wieluń</t>
  </si>
  <si>
    <t>Szkoła Podstawowa Specjalna nr 3 w Zespole Szkół Specjalnych w Wieluniu</t>
  </si>
  <si>
    <t>Wieluń</t>
  </si>
  <si>
    <t>98-300</t>
  </si>
  <si>
    <t>Traugutta</t>
  </si>
  <si>
    <t>Szkoła Podstawowa w Pukininie</t>
  </si>
  <si>
    <t>Pukinin</t>
  </si>
  <si>
    <t>96-200 Rawa Mazowiecka</t>
  </si>
  <si>
    <t>Gmina Rawa Mazowiecka,   al. Konstytucji 3 Maja 32, 96-200 Rawa Mazowiecka</t>
  </si>
  <si>
    <t>Gmina-Miasto Tomaszów Mazowiecki, ul.POW 10/16, 97-200 Tomaszów Mazowiecki</t>
  </si>
  <si>
    <t>Szkoła Podstawowa nr 14 im. Orła Białego w Zespole Szkolno-Przedszkolnym nr 6 w Tomaszowie Mazowieckim</t>
  </si>
  <si>
    <t>Tomaszów Mazowiecki</t>
  </si>
  <si>
    <t>97-200</t>
  </si>
  <si>
    <t>Juliusza Słowackiego</t>
  </si>
  <si>
    <t>32/42</t>
  </si>
  <si>
    <t>Gmina Szczerców, ul. Pułaskiego 8, 97-420 Szczerców</t>
  </si>
  <si>
    <t>Szkoła Podstawowa w Chabielicach</t>
  </si>
  <si>
    <t>Chabielice</t>
  </si>
  <si>
    <t>97-420</t>
  </si>
  <si>
    <t>Gmina Łyszkowice, ul. Gminna 11, 99-420 Łyszkowice</t>
  </si>
  <si>
    <t>Szkoła Podstawowa w Seligowie</t>
  </si>
  <si>
    <t>Seligów</t>
  </si>
  <si>
    <t>99-420 Łyszkowice</t>
  </si>
  <si>
    <t>39 D</t>
  </si>
  <si>
    <t>Gmina Bolesławiec, ul. Rynek 1, 98-430 Bolesławiec</t>
  </si>
  <si>
    <t>Szkoła Podstawowa w Żdżarach</t>
  </si>
  <si>
    <t>Żdżary</t>
  </si>
  <si>
    <t>98-430 Bolesławiec</t>
  </si>
  <si>
    <t>Gmina Dalików, Plac Powstańców 1, 99-205 Dalików</t>
  </si>
  <si>
    <t>Szkoła Podstawowa im. Powstańców Styczniowych w Dalikowie</t>
  </si>
  <si>
    <t>Dalików</t>
  </si>
  <si>
    <t>99-205</t>
  </si>
  <si>
    <t>Łęczycka</t>
  </si>
  <si>
    <t>Gmina Skierniewice, ul. Reymonta 23, 96-100 Skierniewice</t>
  </si>
  <si>
    <t>Szkoła Podstawowa im. Marii Rodziewiczówny w Żelaznej</t>
  </si>
  <si>
    <t>Żelazna</t>
  </si>
  <si>
    <t>96-116 Dębowa Góra</t>
  </si>
  <si>
    <t>Gmina Zgierz, ul. Łęczycka 4, 95-100 Zgierz</t>
  </si>
  <si>
    <t>Szkoła Podstawowa im. Henryka Sienkiewicza w Słowiku</t>
  </si>
  <si>
    <t>Słowik</t>
  </si>
  <si>
    <t>95-100 Zgierz</t>
  </si>
  <si>
    <t>Gdańska</t>
  </si>
  <si>
    <t>Powiat Łódzki Wschodni,     ul. Sienkiewicza 3, 90-113 Łódź</t>
  </si>
  <si>
    <t>Gmina Ładzice,                  ul. Wyzwolenia 36, 97-561 Ładzice</t>
  </si>
  <si>
    <t>Miasto Skierniewice,     Rynek 1, 96-100 Skierniewice</t>
  </si>
  <si>
    <t>Gmina Sławno,                   ul. Marszałka Józefa Piłsudskiego 31, 26-332 Sławno</t>
  </si>
  <si>
    <t>Publiczna Szkoła Podstawowa                 w Kozeninie</t>
  </si>
  <si>
    <t>Gmina Mniszków, ul. mjr. Hubala 2B, 26-341 Mniszów</t>
  </si>
  <si>
    <t>Wykaz szkół zakwalifikowanych do objęcia dotacją celową w ramach Programu Rządowego "Posiłek w szkole i w domu" w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</si>
</sst>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6">
    <cellStyle name="Dziesiętny 2" xfId="4"/>
    <cellStyle name="Normalny" xfId="0" builtinId="0"/>
    <cellStyle name="Normalny 2" xfId="5"/>
    <cellStyle name="Normalny 3" xfId="3"/>
    <cellStyle name="Normalny 4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34" workbookViewId="0">
      <selection activeCell="Q39" sqref="Q39"/>
    </sheetView>
  </sheetViews>
  <sheetFormatPr defaultRowHeight="15"/>
  <cols>
    <col min="1" max="1" width="5.7109375" customWidth="1"/>
    <col min="2" max="2" width="25" customWidth="1"/>
    <col min="3" max="3" width="22" customWidth="1"/>
    <col min="4" max="4" width="14.28515625" customWidth="1"/>
    <col min="5" max="5" width="12.28515625" customWidth="1"/>
    <col min="6" max="6" width="17.140625" customWidth="1"/>
    <col min="7" max="7" width="8.85546875" customWidth="1"/>
    <col min="8" max="8" width="10.7109375" customWidth="1"/>
    <col min="9" max="9" width="13" customWidth="1"/>
    <col min="10" max="10" width="12.85546875" customWidth="1"/>
    <col min="11" max="11" width="12.140625" customWidth="1"/>
    <col min="12" max="12" width="13.5703125" customWidth="1"/>
    <col min="13" max="13" width="11" customWidth="1"/>
    <col min="14" max="14" width="12.140625" customWidth="1"/>
    <col min="15" max="15" width="14.42578125" customWidth="1"/>
  </cols>
  <sheetData>
    <row r="1" spans="1:18">
      <c r="A1" s="18" t="s">
        <v>207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8" ht="81" customHeight="1">
      <c r="A2" s="10" t="s">
        <v>51</v>
      </c>
      <c r="B2" s="7" t="s">
        <v>3</v>
      </c>
      <c r="C2" s="7" t="s">
        <v>38</v>
      </c>
      <c r="D2" s="6" t="s">
        <v>37</v>
      </c>
      <c r="E2" s="7" t="s">
        <v>45</v>
      </c>
      <c r="F2" s="6" t="s">
        <v>46</v>
      </c>
      <c r="G2" s="6" t="s">
        <v>47</v>
      </c>
      <c r="H2" s="7" t="s">
        <v>48</v>
      </c>
      <c r="I2" s="7" t="s">
        <v>1</v>
      </c>
      <c r="J2" s="7" t="s">
        <v>0</v>
      </c>
      <c r="K2" s="7" t="s">
        <v>36</v>
      </c>
      <c r="L2" s="7" t="s">
        <v>49</v>
      </c>
      <c r="M2" s="7" t="s">
        <v>50</v>
      </c>
      <c r="N2" s="7" t="s">
        <v>44</v>
      </c>
      <c r="O2" s="7" t="s">
        <v>43</v>
      </c>
    </row>
    <row r="3" spans="1:18" ht="57.75" customHeight="1">
      <c r="A3" s="8" t="s">
        <v>2</v>
      </c>
      <c r="B3" s="1" t="s">
        <v>204</v>
      </c>
      <c r="C3" s="1" t="s">
        <v>205</v>
      </c>
      <c r="D3" s="2" t="s">
        <v>53</v>
      </c>
      <c r="E3" s="1" t="s">
        <v>52</v>
      </c>
      <c r="F3" s="1"/>
      <c r="G3" s="2">
        <v>34</v>
      </c>
      <c r="H3" s="2">
        <v>19</v>
      </c>
      <c r="I3" s="9">
        <v>100000</v>
      </c>
      <c r="J3" s="9">
        <v>80000</v>
      </c>
      <c r="K3" s="9">
        <v>20000</v>
      </c>
      <c r="L3" s="9">
        <v>20000</v>
      </c>
      <c r="M3" s="9">
        <f>K3-L3</f>
        <v>0</v>
      </c>
      <c r="N3" s="11">
        <f t="shared" ref="N3:N33" si="0">K3/I3*100%</f>
        <v>0.2</v>
      </c>
      <c r="O3" s="9">
        <v>80000</v>
      </c>
      <c r="R3" s="5"/>
    </row>
    <row r="4" spans="1:18" ht="93" customHeight="1">
      <c r="A4" s="8" t="s">
        <v>4</v>
      </c>
      <c r="B4" s="1" t="s">
        <v>201</v>
      </c>
      <c r="C4" s="1" t="s">
        <v>54</v>
      </c>
      <c r="D4" s="2" t="s">
        <v>55</v>
      </c>
      <c r="E4" s="2" t="s">
        <v>56</v>
      </c>
      <c r="F4" s="1" t="s">
        <v>57</v>
      </c>
      <c r="G4" s="2">
        <v>8</v>
      </c>
      <c r="H4" s="2">
        <v>19</v>
      </c>
      <c r="I4" s="9">
        <v>100000</v>
      </c>
      <c r="J4" s="9">
        <v>80000</v>
      </c>
      <c r="K4" s="9">
        <v>20000</v>
      </c>
      <c r="L4" s="9">
        <v>20000</v>
      </c>
      <c r="M4" s="9">
        <v>0</v>
      </c>
      <c r="N4" s="11">
        <f t="shared" si="0"/>
        <v>0.2</v>
      </c>
      <c r="O4" s="9">
        <v>80000</v>
      </c>
    </row>
    <row r="5" spans="1:18" ht="71.25" customHeight="1">
      <c r="A5" s="8" t="s">
        <v>5</v>
      </c>
      <c r="B5" s="1" t="s">
        <v>58</v>
      </c>
      <c r="C5" s="1" t="s">
        <v>59</v>
      </c>
      <c r="D5" s="2" t="s">
        <v>60</v>
      </c>
      <c r="E5" s="2" t="s">
        <v>61</v>
      </c>
      <c r="F5" s="1" t="s">
        <v>62</v>
      </c>
      <c r="G5" s="2">
        <v>1</v>
      </c>
      <c r="H5" s="2">
        <v>18</v>
      </c>
      <c r="I5" s="9">
        <v>100000</v>
      </c>
      <c r="J5" s="9">
        <v>80000</v>
      </c>
      <c r="K5" s="9">
        <v>20000</v>
      </c>
      <c r="L5" s="9">
        <v>20000</v>
      </c>
      <c r="M5" s="9">
        <v>0</v>
      </c>
      <c r="N5" s="11">
        <f t="shared" si="0"/>
        <v>0.2</v>
      </c>
      <c r="O5" s="9">
        <v>80000</v>
      </c>
    </row>
    <row r="6" spans="1:18" ht="97.5" customHeight="1">
      <c r="A6" s="8" t="s">
        <v>6</v>
      </c>
      <c r="B6" s="1" t="s">
        <v>203</v>
      </c>
      <c r="C6" s="12" t="s">
        <v>64</v>
      </c>
      <c r="D6" s="2" t="s">
        <v>65</v>
      </c>
      <c r="E6" s="2" t="s">
        <v>66</v>
      </c>
      <c r="F6" s="1" t="s">
        <v>67</v>
      </c>
      <c r="G6" s="2">
        <v>100</v>
      </c>
      <c r="H6" s="2">
        <v>18</v>
      </c>
      <c r="I6" s="9">
        <v>100000</v>
      </c>
      <c r="J6" s="9">
        <v>80000</v>
      </c>
      <c r="K6" s="9">
        <v>20000</v>
      </c>
      <c r="L6" s="9">
        <v>20000</v>
      </c>
      <c r="M6" s="9">
        <v>0</v>
      </c>
      <c r="N6" s="11">
        <f t="shared" si="0"/>
        <v>0.2</v>
      </c>
      <c r="O6" s="9">
        <v>80000</v>
      </c>
    </row>
    <row r="7" spans="1:18" ht="70.5" customHeight="1">
      <c r="A7" s="8" t="s">
        <v>7</v>
      </c>
      <c r="B7" s="1" t="s">
        <v>68</v>
      </c>
      <c r="C7" s="1" t="s">
        <v>69</v>
      </c>
      <c r="D7" s="2" t="s">
        <v>70</v>
      </c>
      <c r="E7" s="2" t="s">
        <v>71</v>
      </c>
      <c r="F7" s="1" t="s">
        <v>39</v>
      </c>
      <c r="G7" s="2">
        <v>7</v>
      </c>
      <c r="H7" s="2">
        <v>18</v>
      </c>
      <c r="I7" s="9">
        <v>100000</v>
      </c>
      <c r="J7" s="9">
        <v>80000</v>
      </c>
      <c r="K7" s="9">
        <v>20000</v>
      </c>
      <c r="L7" s="9">
        <v>20000</v>
      </c>
      <c r="M7" s="9">
        <v>0</v>
      </c>
      <c r="N7" s="11">
        <f t="shared" si="0"/>
        <v>0.2</v>
      </c>
      <c r="O7" s="9">
        <v>80000</v>
      </c>
    </row>
    <row r="8" spans="1:18" ht="95.25" customHeight="1">
      <c r="A8" s="8" t="s">
        <v>8</v>
      </c>
      <c r="B8" s="1" t="s">
        <v>202</v>
      </c>
      <c r="C8" s="1" t="s">
        <v>72</v>
      </c>
      <c r="D8" s="1" t="s">
        <v>73</v>
      </c>
      <c r="E8" s="1" t="s">
        <v>74</v>
      </c>
      <c r="F8" s="1"/>
      <c r="G8" s="2" t="s">
        <v>75</v>
      </c>
      <c r="H8" s="2">
        <v>18</v>
      </c>
      <c r="I8" s="9">
        <v>100000</v>
      </c>
      <c r="J8" s="9">
        <v>80000</v>
      </c>
      <c r="K8" s="9">
        <v>20000</v>
      </c>
      <c r="L8" s="9">
        <v>20000</v>
      </c>
      <c r="M8" s="9">
        <v>0</v>
      </c>
      <c r="N8" s="11">
        <f t="shared" si="0"/>
        <v>0.2</v>
      </c>
      <c r="O8" s="9">
        <v>80000</v>
      </c>
    </row>
    <row r="9" spans="1:18" ht="81" customHeight="1">
      <c r="A9" s="8" t="s">
        <v>9</v>
      </c>
      <c r="B9" s="1" t="s">
        <v>76</v>
      </c>
      <c r="C9" s="1" t="s">
        <v>77</v>
      </c>
      <c r="D9" s="2" t="s">
        <v>78</v>
      </c>
      <c r="E9" s="1" t="s">
        <v>79</v>
      </c>
      <c r="F9" s="1"/>
      <c r="G9" s="2" t="s">
        <v>80</v>
      </c>
      <c r="H9" s="2">
        <v>17</v>
      </c>
      <c r="I9" s="9">
        <v>100377</v>
      </c>
      <c r="J9" s="9">
        <v>71524</v>
      </c>
      <c r="K9" s="9">
        <v>28853</v>
      </c>
      <c r="L9" s="9">
        <v>28853</v>
      </c>
      <c r="M9" s="9">
        <f>K9-L9</f>
        <v>0</v>
      </c>
      <c r="N9" s="11">
        <f t="shared" si="0"/>
        <v>0.28744632734590592</v>
      </c>
      <c r="O9" s="9">
        <v>71524</v>
      </c>
    </row>
    <row r="10" spans="1:18" ht="91.5" customHeight="1">
      <c r="A10" s="8" t="s">
        <v>10</v>
      </c>
      <c r="B10" s="1" t="s">
        <v>81</v>
      </c>
      <c r="C10" s="12" t="s">
        <v>82</v>
      </c>
      <c r="D10" s="2" t="s">
        <v>83</v>
      </c>
      <c r="E10" s="2" t="s">
        <v>84</v>
      </c>
      <c r="F10" s="1" t="s">
        <v>85</v>
      </c>
      <c r="G10" s="2">
        <v>6</v>
      </c>
      <c r="H10" s="2">
        <v>17</v>
      </c>
      <c r="I10" s="9">
        <v>100000</v>
      </c>
      <c r="J10" s="9">
        <v>80000</v>
      </c>
      <c r="K10" s="9">
        <v>20000</v>
      </c>
      <c r="L10" s="9">
        <v>20000</v>
      </c>
      <c r="M10" s="9">
        <v>0</v>
      </c>
      <c r="N10" s="11">
        <f t="shared" si="0"/>
        <v>0.2</v>
      </c>
      <c r="O10" s="9">
        <v>80000</v>
      </c>
    </row>
    <row r="11" spans="1:18" ht="93" customHeight="1">
      <c r="A11" s="8" t="s">
        <v>11</v>
      </c>
      <c r="B11" s="1" t="s">
        <v>81</v>
      </c>
      <c r="C11" s="12" t="s">
        <v>86</v>
      </c>
      <c r="D11" s="2" t="s">
        <v>83</v>
      </c>
      <c r="E11" s="2" t="s">
        <v>87</v>
      </c>
      <c r="F11" s="1" t="s">
        <v>88</v>
      </c>
      <c r="G11" s="2">
        <v>2</v>
      </c>
      <c r="H11" s="2">
        <v>17</v>
      </c>
      <c r="I11" s="9">
        <v>81300</v>
      </c>
      <c r="J11" s="9">
        <v>65040</v>
      </c>
      <c r="K11" s="9">
        <v>16260</v>
      </c>
      <c r="L11" s="9">
        <v>16260</v>
      </c>
      <c r="M11" s="9">
        <v>0</v>
      </c>
      <c r="N11" s="11">
        <f t="shared" si="0"/>
        <v>0.2</v>
      </c>
      <c r="O11" s="9">
        <v>65040</v>
      </c>
    </row>
    <row r="12" spans="1:18" ht="87" customHeight="1">
      <c r="A12" s="8" t="s">
        <v>12</v>
      </c>
      <c r="B12" s="1" t="s">
        <v>81</v>
      </c>
      <c r="C12" s="13" t="s">
        <v>89</v>
      </c>
      <c r="D12" s="2" t="s">
        <v>83</v>
      </c>
      <c r="E12" s="2" t="s">
        <v>90</v>
      </c>
      <c r="F12" s="1" t="s">
        <v>91</v>
      </c>
      <c r="G12" s="2" t="s">
        <v>92</v>
      </c>
      <c r="H12" s="2">
        <v>17</v>
      </c>
      <c r="I12" s="9">
        <v>79635</v>
      </c>
      <c r="J12" s="9">
        <v>63708</v>
      </c>
      <c r="K12" s="9">
        <v>15927</v>
      </c>
      <c r="L12" s="9">
        <v>15927</v>
      </c>
      <c r="M12" s="9">
        <v>0</v>
      </c>
      <c r="N12" s="11">
        <f t="shared" si="0"/>
        <v>0.2</v>
      </c>
      <c r="O12" s="9">
        <v>63708</v>
      </c>
    </row>
    <row r="13" spans="1:18" ht="76.5" customHeight="1">
      <c r="A13" s="8" t="s">
        <v>13</v>
      </c>
      <c r="B13" s="1" t="s">
        <v>93</v>
      </c>
      <c r="C13" s="12" t="s">
        <v>94</v>
      </c>
      <c r="D13" s="2" t="s">
        <v>95</v>
      </c>
      <c r="E13" s="2" t="s">
        <v>96</v>
      </c>
      <c r="F13" s="1" t="s">
        <v>97</v>
      </c>
      <c r="G13" s="14" t="s">
        <v>98</v>
      </c>
      <c r="H13" s="2">
        <v>17</v>
      </c>
      <c r="I13" s="9">
        <v>100000</v>
      </c>
      <c r="J13" s="9">
        <v>80000</v>
      </c>
      <c r="K13" s="9">
        <v>20000</v>
      </c>
      <c r="L13" s="9">
        <v>20000</v>
      </c>
      <c r="M13" s="9">
        <v>0</v>
      </c>
      <c r="N13" s="11">
        <f t="shared" si="0"/>
        <v>0.2</v>
      </c>
      <c r="O13" s="9">
        <v>80000</v>
      </c>
    </row>
    <row r="14" spans="1:18" ht="60.75" customHeight="1">
      <c r="A14" s="8" t="s">
        <v>14</v>
      </c>
      <c r="B14" s="1" t="s">
        <v>99</v>
      </c>
      <c r="C14" s="1" t="s">
        <v>100</v>
      </c>
      <c r="D14" s="2" t="s">
        <v>101</v>
      </c>
      <c r="E14" s="2" t="s">
        <v>102</v>
      </c>
      <c r="F14" s="1" t="s">
        <v>103</v>
      </c>
      <c r="G14" s="2">
        <v>207</v>
      </c>
      <c r="H14" s="2">
        <v>17</v>
      </c>
      <c r="I14" s="9">
        <v>100000</v>
      </c>
      <c r="J14" s="9">
        <v>80000</v>
      </c>
      <c r="K14" s="9">
        <v>20000</v>
      </c>
      <c r="L14" s="9">
        <v>20000</v>
      </c>
      <c r="M14" s="9">
        <v>0</v>
      </c>
      <c r="N14" s="11">
        <f t="shared" si="0"/>
        <v>0.2</v>
      </c>
      <c r="O14" s="9">
        <v>80000</v>
      </c>
    </row>
    <row r="15" spans="1:18" ht="76.5" customHeight="1">
      <c r="A15" s="8" t="s">
        <v>15</v>
      </c>
      <c r="B15" s="1" t="s">
        <v>104</v>
      </c>
      <c r="C15" s="1" t="s">
        <v>105</v>
      </c>
      <c r="D15" s="2" t="s">
        <v>106</v>
      </c>
      <c r="E15" s="1" t="s">
        <v>107</v>
      </c>
      <c r="F15" s="1"/>
      <c r="G15" s="2">
        <v>63</v>
      </c>
      <c r="H15" s="2">
        <v>16</v>
      </c>
      <c r="I15" s="9">
        <v>100000</v>
      </c>
      <c r="J15" s="9">
        <v>80000</v>
      </c>
      <c r="K15" s="9">
        <v>20000</v>
      </c>
      <c r="L15" s="9">
        <v>20000</v>
      </c>
      <c r="M15" s="9">
        <f>K15-L15</f>
        <v>0</v>
      </c>
      <c r="N15" s="11">
        <f t="shared" si="0"/>
        <v>0.2</v>
      </c>
      <c r="O15" s="9">
        <v>80000</v>
      </c>
    </row>
    <row r="16" spans="1:18" ht="96" customHeight="1">
      <c r="A16" s="8" t="s">
        <v>16</v>
      </c>
      <c r="B16" s="1" t="s">
        <v>108</v>
      </c>
      <c r="C16" s="1" t="s">
        <v>109</v>
      </c>
      <c r="D16" s="2" t="s">
        <v>110</v>
      </c>
      <c r="E16" s="1" t="s">
        <v>111</v>
      </c>
      <c r="F16" s="1"/>
      <c r="G16" s="2">
        <v>169</v>
      </c>
      <c r="H16" s="2">
        <v>16</v>
      </c>
      <c r="I16" s="9">
        <v>30000</v>
      </c>
      <c r="J16" s="9">
        <v>24000</v>
      </c>
      <c r="K16" s="9">
        <v>6000</v>
      </c>
      <c r="L16" s="9">
        <v>6000</v>
      </c>
      <c r="M16" s="9">
        <f>K16-L16</f>
        <v>0</v>
      </c>
      <c r="N16" s="11">
        <f t="shared" si="0"/>
        <v>0.2</v>
      </c>
      <c r="O16" s="9">
        <v>24000</v>
      </c>
    </row>
    <row r="17" spans="1:15" ht="74.25" customHeight="1">
      <c r="A17" s="8" t="s">
        <v>17</v>
      </c>
      <c r="B17" s="1" t="s">
        <v>112</v>
      </c>
      <c r="C17" s="15" t="s">
        <v>113</v>
      </c>
      <c r="D17" s="2" t="s">
        <v>114</v>
      </c>
      <c r="E17" s="1" t="s">
        <v>61</v>
      </c>
      <c r="F17" s="1" t="s">
        <v>115</v>
      </c>
      <c r="G17" s="2">
        <v>10</v>
      </c>
      <c r="H17" s="2">
        <v>16</v>
      </c>
      <c r="I17" s="9">
        <v>225000</v>
      </c>
      <c r="J17" s="9">
        <v>80000</v>
      </c>
      <c r="K17" s="9">
        <v>145000</v>
      </c>
      <c r="L17" s="9">
        <v>145000</v>
      </c>
      <c r="M17" s="9">
        <f>K17-L17</f>
        <v>0</v>
      </c>
      <c r="N17" s="11">
        <f t="shared" si="0"/>
        <v>0.64444444444444449</v>
      </c>
      <c r="O17" s="9">
        <v>80000</v>
      </c>
    </row>
    <row r="18" spans="1:15" ht="90" customHeight="1">
      <c r="A18" s="8" t="s">
        <v>18</v>
      </c>
      <c r="B18" s="1" t="s">
        <v>81</v>
      </c>
      <c r="C18" s="12" t="s">
        <v>116</v>
      </c>
      <c r="D18" s="2" t="s">
        <v>83</v>
      </c>
      <c r="E18" s="2" t="s">
        <v>117</v>
      </c>
      <c r="F18" s="1" t="s">
        <v>118</v>
      </c>
      <c r="G18" s="2">
        <v>12</v>
      </c>
      <c r="H18" s="2">
        <v>16</v>
      </c>
      <c r="I18" s="9">
        <v>100000</v>
      </c>
      <c r="J18" s="9">
        <v>80000</v>
      </c>
      <c r="K18" s="9">
        <v>20000</v>
      </c>
      <c r="L18" s="9">
        <v>20000</v>
      </c>
      <c r="M18" s="9">
        <v>0</v>
      </c>
      <c r="N18" s="11">
        <f t="shared" si="0"/>
        <v>0.2</v>
      </c>
      <c r="O18" s="9">
        <v>80000</v>
      </c>
    </row>
    <row r="19" spans="1:15" ht="88.5" customHeight="1">
      <c r="A19" s="8" t="s">
        <v>19</v>
      </c>
      <c r="B19" s="1" t="s">
        <v>119</v>
      </c>
      <c r="C19" s="12" t="s">
        <v>120</v>
      </c>
      <c r="D19" s="2" t="s">
        <v>121</v>
      </c>
      <c r="E19" s="1" t="s">
        <v>122</v>
      </c>
      <c r="F19" s="1"/>
      <c r="G19" s="2">
        <v>50</v>
      </c>
      <c r="H19" s="2">
        <v>16</v>
      </c>
      <c r="I19" s="9">
        <v>100000</v>
      </c>
      <c r="J19" s="9">
        <v>80000</v>
      </c>
      <c r="K19" s="9">
        <v>20000</v>
      </c>
      <c r="L19" s="9">
        <v>20000</v>
      </c>
      <c r="M19" s="9">
        <v>0</v>
      </c>
      <c r="N19" s="11">
        <f t="shared" si="0"/>
        <v>0.2</v>
      </c>
      <c r="O19" s="9">
        <v>80000</v>
      </c>
    </row>
    <row r="20" spans="1:15" ht="96" customHeight="1">
      <c r="A20" s="8" t="s">
        <v>20</v>
      </c>
      <c r="B20" s="1" t="s">
        <v>123</v>
      </c>
      <c r="C20" s="12" t="s">
        <v>124</v>
      </c>
      <c r="D20" s="2" t="s">
        <v>125</v>
      </c>
      <c r="E20" s="2" t="s">
        <v>126</v>
      </c>
      <c r="F20" s="1" t="s">
        <v>127</v>
      </c>
      <c r="G20" s="2">
        <v>9</v>
      </c>
      <c r="H20" s="2">
        <v>16</v>
      </c>
      <c r="I20" s="9">
        <v>104651</v>
      </c>
      <c r="J20" s="9">
        <v>80000</v>
      </c>
      <c r="K20" s="9">
        <v>24651</v>
      </c>
      <c r="L20" s="9">
        <v>1044</v>
      </c>
      <c r="M20" s="9">
        <v>23607</v>
      </c>
      <c r="N20" s="11">
        <f t="shared" si="0"/>
        <v>0.23555436641790331</v>
      </c>
      <c r="O20" s="9">
        <v>80000</v>
      </c>
    </row>
    <row r="21" spans="1:15" ht="108" customHeight="1">
      <c r="A21" s="8" t="s">
        <v>21</v>
      </c>
      <c r="B21" s="1" t="s">
        <v>128</v>
      </c>
      <c r="C21" s="12" t="s">
        <v>129</v>
      </c>
      <c r="D21" s="2" t="s">
        <v>130</v>
      </c>
      <c r="E21" s="2" t="s">
        <v>131</v>
      </c>
      <c r="F21" s="1" t="s">
        <v>132</v>
      </c>
      <c r="G21" s="2">
        <v>5</v>
      </c>
      <c r="H21" s="2">
        <v>16</v>
      </c>
      <c r="I21" s="9">
        <v>42449</v>
      </c>
      <c r="J21" s="9">
        <v>33488</v>
      </c>
      <c r="K21" s="9">
        <f>SUM(L21:M21)</f>
        <v>8961</v>
      </c>
      <c r="L21" s="9">
        <v>7909</v>
      </c>
      <c r="M21" s="9">
        <v>1052</v>
      </c>
      <c r="N21" s="11">
        <f t="shared" si="0"/>
        <v>0.21110037927866382</v>
      </c>
      <c r="O21" s="9">
        <v>33488</v>
      </c>
    </row>
    <row r="22" spans="1:15" ht="91.5" customHeight="1">
      <c r="A22" s="8" t="s">
        <v>22</v>
      </c>
      <c r="B22" s="1" t="s">
        <v>133</v>
      </c>
      <c r="C22" s="1" t="s">
        <v>134</v>
      </c>
      <c r="D22" s="2" t="s">
        <v>135</v>
      </c>
      <c r="E22" s="2" t="s">
        <v>136</v>
      </c>
      <c r="F22" s="1" t="s">
        <v>39</v>
      </c>
      <c r="G22" s="2">
        <v>1</v>
      </c>
      <c r="H22" s="2">
        <v>16</v>
      </c>
      <c r="I22" s="9">
        <v>100000</v>
      </c>
      <c r="J22" s="9">
        <v>80000</v>
      </c>
      <c r="K22" s="9">
        <v>20000</v>
      </c>
      <c r="L22" s="9">
        <v>20000</v>
      </c>
      <c r="M22" s="9">
        <v>0</v>
      </c>
      <c r="N22" s="11">
        <f t="shared" si="0"/>
        <v>0.2</v>
      </c>
      <c r="O22" s="9">
        <v>80000</v>
      </c>
    </row>
    <row r="23" spans="1:15" ht="76.5" customHeight="1">
      <c r="A23" s="8" t="s">
        <v>23</v>
      </c>
      <c r="B23" s="1" t="s">
        <v>99</v>
      </c>
      <c r="C23" s="1" t="s">
        <v>137</v>
      </c>
      <c r="D23" s="2" t="s">
        <v>101</v>
      </c>
      <c r="E23" s="2" t="s">
        <v>102</v>
      </c>
      <c r="F23" s="1" t="s">
        <v>138</v>
      </c>
      <c r="G23" s="2">
        <v>65</v>
      </c>
      <c r="H23" s="2">
        <v>16</v>
      </c>
      <c r="I23" s="9">
        <v>100000</v>
      </c>
      <c r="J23" s="9">
        <v>80000</v>
      </c>
      <c r="K23" s="9">
        <v>20000</v>
      </c>
      <c r="L23" s="9">
        <v>20000</v>
      </c>
      <c r="M23" s="9">
        <v>0</v>
      </c>
      <c r="N23" s="11">
        <f t="shared" si="0"/>
        <v>0.2</v>
      </c>
      <c r="O23" s="9">
        <v>80000</v>
      </c>
    </row>
    <row r="24" spans="1:15" ht="67.5" customHeight="1">
      <c r="A24" s="8" t="s">
        <v>24</v>
      </c>
      <c r="B24" s="1" t="s">
        <v>104</v>
      </c>
      <c r="C24" s="1" t="s">
        <v>139</v>
      </c>
      <c r="D24" s="2" t="s">
        <v>140</v>
      </c>
      <c r="E24" s="2" t="s">
        <v>141</v>
      </c>
      <c r="F24" s="1" t="s">
        <v>142</v>
      </c>
      <c r="G24" s="2">
        <v>16</v>
      </c>
      <c r="H24" s="2">
        <v>15</v>
      </c>
      <c r="I24" s="9">
        <v>100000</v>
      </c>
      <c r="J24" s="9">
        <v>80000</v>
      </c>
      <c r="K24" s="9">
        <v>20000</v>
      </c>
      <c r="L24" s="9">
        <v>20000</v>
      </c>
      <c r="M24" s="9">
        <f>K24-L24</f>
        <v>0</v>
      </c>
      <c r="N24" s="11">
        <f t="shared" si="0"/>
        <v>0.2</v>
      </c>
      <c r="O24" s="9">
        <v>80000</v>
      </c>
    </row>
    <row r="25" spans="1:15" ht="69" customHeight="1">
      <c r="A25" s="8" t="s">
        <v>25</v>
      </c>
      <c r="B25" s="1" t="s">
        <v>143</v>
      </c>
      <c r="C25" s="1" t="s">
        <v>144</v>
      </c>
      <c r="D25" s="2" t="s">
        <v>145</v>
      </c>
      <c r="E25" s="2" t="s">
        <v>146</v>
      </c>
      <c r="F25" s="1" t="s">
        <v>147</v>
      </c>
      <c r="G25" s="2">
        <v>26</v>
      </c>
      <c r="H25" s="2">
        <v>15</v>
      </c>
      <c r="I25" s="9">
        <v>47460</v>
      </c>
      <c r="J25" s="9">
        <v>37960</v>
      </c>
      <c r="K25" s="9">
        <v>9500</v>
      </c>
      <c r="L25" s="9">
        <v>9500</v>
      </c>
      <c r="M25" s="9">
        <f>K25-L25</f>
        <v>0</v>
      </c>
      <c r="N25" s="11">
        <f t="shared" si="0"/>
        <v>0.20016856300042141</v>
      </c>
      <c r="O25" s="9">
        <v>37960</v>
      </c>
    </row>
    <row r="26" spans="1:15" ht="74.25" customHeight="1">
      <c r="A26" s="8" t="s">
        <v>26</v>
      </c>
      <c r="B26" s="1" t="s">
        <v>206</v>
      </c>
      <c r="C26" s="1" t="s">
        <v>148</v>
      </c>
      <c r="D26" s="2" t="s">
        <v>149</v>
      </c>
      <c r="E26" s="1" t="s">
        <v>150</v>
      </c>
      <c r="F26" s="1"/>
      <c r="G26" s="2">
        <v>39</v>
      </c>
      <c r="H26" s="2">
        <v>15</v>
      </c>
      <c r="I26" s="9">
        <v>100000</v>
      </c>
      <c r="J26" s="9">
        <v>80000</v>
      </c>
      <c r="K26" s="9">
        <v>20000</v>
      </c>
      <c r="L26" s="9">
        <v>20000</v>
      </c>
      <c r="M26" s="9">
        <f>K26-L26</f>
        <v>0</v>
      </c>
      <c r="N26" s="11">
        <f t="shared" si="0"/>
        <v>0.2</v>
      </c>
      <c r="O26" s="9">
        <v>80000</v>
      </c>
    </row>
    <row r="27" spans="1:15" ht="69.75" customHeight="1">
      <c r="A27" s="8" t="s">
        <v>27</v>
      </c>
      <c r="B27" s="1" t="s">
        <v>63</v>
      </c>
      <c r="C27" s="12" t="s">
        <v>151</v>
      </c>
      <c r="D27" s="2" t="s">
        <v>65</v>
      </c>
      <c r="E27" s="2" t="s">
        <v>66</v>
      </c>
      <c r="F27" s="1" t="s">
        <v>152</v>
      </c>
      <c r="G27" s="2">
        <v>30</v>
      </c>
      <c r="H27" s="2">
        <v>15</v>
      </c>
      <c r="I27" s="9">
        <v>100000</v>
      </c>
      <c r="J27" s="9">
        <v>80000</v>
      </c>
      <c r="K27" s="9">
        <v>20000</v>
      </c>
      <c r="L27" s="9">
        <v>20000</v>
      </c>
      <c r="M27" s="9">
        <v>0</v>
      </c>
      <c r="N27" s="11">
        <f t="shared" si="0"/>
        <v>0.2</v>
      </c>
      <c r="O27" s="9">
        <v>80000</v>
      </c>
    </row>
    <row r="28" spans="1:15" ht="66.75" customHeight="1">
      <c r="A28" s="8" t="s">
        <v>28</v>
      </c>
      <c r="B28" s="1" t="s">
        <v>133</v>
      </c>
      <c r="C28" s="1" t="s">
        <v>153</v>
      </c>
      <c r="D28" s="2" t="s">
        <v>154</v>
      </c>
      <c r="E28" s="1" t="s">
        <v>155</v>
      </c>
      <c r="F28" s="1" t="s">
        <v>156</v>
      </c>
      <c r="G28" s="2">
        <v>27</v>
      </c>
      <c r="H28" s="2">
        <v>15</v>
      </c>
      <c r="I28" s="9">
        <v>96000</v>
      </c>
      <c r="J28" s="9">
        <v>76800</v>
      </c>
      <c r="K28" s="9">
        <v>19200</v>
      </c>
      <c r="L28" s="9">
        <v>19200</v>
      </c>
      <c r="M28" s="9">
        <v>0</v>
      </c>
      <c r="N28" s="11">
        <f t="shared" si="0"/>
        <v>0.2</v>
      </c>
      <c r="O28" s="9">
        <v>76800</v>
      </c>
    </row>
    <row r="29" spans="1:15" ht="63.75" customHeight="1">
      <c r="A29" s="8" t="s">
        <v>29</v>
      </c>
      <c r="B29" s="1" t="s">
        <v>99</v>
      </c>
      <c r="C29" s="1" t="s">
        <v>157</v>
      </c>
      <c r="D29" s="2" t="s">
        <v>101</v>
      </c>
      <c r="E29" s="2" t="s">
        <v>102</v>
      </c>
      <c r="F29" s="1" t="s">
        <v>158</v>
      </c>
      <c r="G29" s="2">
        <v>20</v>
      </c>
      <c r="H29" s="2">
        <v>15</v>
      </c>
      <c r="I29" s="9">
        <v>100000</v>
      </c>
      <c r="J29" s="9">
        <v>80000</v>
      </c>
      <c r="K29" s="9">
        <v>20000</v>
      </c>
      <c r="L29" s="9">
        <v>20000</v>
      </c>
      <c r="M29" s="9">
        <v>0</v>
      </c>
      <c r="N29" s="11">
        <f t="shared" si="0"/>
        <v>0.2</v>
      </c>
      <c r="O29" s="9">
        <v>80000</v>
      </c>
    </row>
    <row r="30" spans="1:15" ht="75" customHeight="1">
      <c r="A30" s="8" t="s">
        <v>30</v>
      </c>
      <c r="B30" s="1" t="s">
        <v>159</v>
      </c>
      <c r="C30" s="1" t="s">
        <v>160</v>
      </c>
      <c r="D30" s="2" t="s">
        <v>161</v>
      </c>
      <c r="E30" s="2" t="s">
        <v>162</v>
      </c>
      <c r="F30" s="1" t="s">
        <v>163</v>
      </c>
      <c r="G30" s="2">
        <v>12</v>
      </c>
      <c r="H30" s="2">
        <v>15</v>
      </c>
      <c r="I30" s="9">
        <v>100000</v>
      </c>
      <c r="J30" s="9">
        <v>79620.7</v>
      </c>
      <c r="K30" s="9">
        <v>20379.3</v>
      </c>
      <c r="L30" s="9">
        <v>20379.3</v>
      </c>
      <c r="M30" s="9">
        <v>0</v>
      </c>
      <c r="N30" s="11">
        <f t="shared" si="0"/>
        <v>0.203793</v>
      </c>
      <c r="O30" s="9">
        <v>79620.7</v>
      </c>
    </row>
    <row r="31" spans="1:15" ht="88.5" customHeight="1">
      <c r="A31" s="8" t="s">
        <v>31</v>
      </c>
      <c r="B31" s="1" t="s">
        <v>167</v>
      </c>
      <c r="C31" s="1" t="s">
        <v>164</v>
      </c>
      <c r="D31" s="2" t="s">
        <v>165</v>
      </c>
      <c r="E31" s="1" t="s">
        <v>166</v>
      </c>
      <c r="F31" s="1"/>
      <c r="G31" s="2">
        <v>39</v>
      </c>
      <c r="H31" s="2">
        <v>15</v>
      </c>
      <c r="I31" s="9">
        <v>32152</v>
      </c>
      <c r="J31" s="9">
        <v>25000</v>
      </c>
      <c r="K31" s="9">
        <v>7152</v>
      </c>
      <c r="L31" s="9">
        <v>7152</v>
      </c>
      <c r="M31" s="9">
        <v>0</v>
      </c>
      <c r="N31" s="11">
        <f t="shared" si="0"/>
        <v>0.22244339387907439</v>
      </c>
      <c r="O31" s="9">
        <v>25000</v>
      </c>
    </row>
    <row r="32" spans="1:15" ht="93.75" customHeight="1">
      <c r="A32" s="8" t="s">
        <v>32</v>
      </c>
      <c r="B32" s="1" t="s">
        <v>168</v>
      </c>
      <c r="C32" s="1" t="s">
        <v>169</v>
      </c>
      <c r="D32" s="1" t="s">
        <v>170</v>
      </c>
      <c r="E32" s="2" t="s">
        <v>171</v>
      </c>
      <c r="F32" s="1" t="s">
        <v>172</v>
      </c>
      <c r="G32" s="2" t="s">
        <v>173</v>
      </c>
      <c r="H32" s="2">
        <v>14</v>
      </c>
      <c r="I32" s="9">
        <v>80000</v>
      </c>
      <c r="J32" s="9">
        <v>64000</v>
      </c>
      <c r="K32" s="9">
        <v>16000</v>
      </c>
      <c r="L32" s="9">
        <v>16000</v>
      </c>
      <c r="M32" s="9">
        <f>K32-L32</f>
        <v>0</v>
      </c>
      <c r="N32" s="11">
        <f t="shared" si="0"/>
        <v>0.2</v>
      </c>
      <c r="O32" s="9">
        <v>64000</v>
      </c>
    </row>
    <row r="33" spans="1:15" ht="75" customHeight="1">
      <c r="A33" s="8" t="s">
        <v>33</v>
      </c>
      <c r="B33" s="1" t="s">
        <v>174</v>
      </c>
      <c r="C33" s="1" t="s">
        <v>175</v>
      </c>
      <c r="D33" s="2" t="s">
        <v>176</v>
      </c>
      <c r="E33" s="2" t="s">
        <v>177</v>
      </c>
      <c r="F33" s="1"/>
      <c r="G33" s="2">
        <v>5</v>
      </c>
      <c r="H33" s="2">
        <v>14</v>
      </c>
      <c r="I33" s="9">
        <v>100000</v>
      </c>
      <c r="J33" s="9">
        <v>80000</v>
      </c>
      <c r="K33" s="9">
        <v>20000</v>
      </c>
      <c r="L33" s="9">
        <v>20000</v>
      </c>
      <c r="M33" s="9">
        <v>0</v>
      </c>
      <c r="N33" s="11">
        <f t="shared" si="0"/>
        <v>0.2</v>
      </c>
      <c r="O33" s="9">
        <v>80000</v>
      </c>
    </row>
    <row r="34" spans="1:15" ht="75" customHeight="1">
      <c r="A34" s="8" t="s">
        <v>34</v>
      </c>
      <c r="B34" s="1" t="s">
        <v>178</v>
      </c>
      <c r="C34" s="1" t="s">
        <v>179</v>
      </c>
      <c r="D34" s="2" t="s">
        <v>180</v>
      </c>
      <c r="E34" s="1" t="s">
        <v>181</v>
      </c>
      <c r="F34" s="1"/>
      <c r="G34" s="2" t="s">
        <v>182</v>
      </c>
      <c r="H34" s="2">
        <v>14</v>
      </c>
      <c r="I34" s="9">
        <v>100000</v>
      </c>
      <c r="J34" s="9">
        <v>80000</v>
      </c>
      <c r="K34" s="9">
        <v>20000</v>
      </c>
      <c r="L34" s="9">
        <v>20000</v>
      </c>
      <c r="M34" s="9">
        <f>K34-L34</f>
        <v>0</v>
      </c>
      <c r="N34" s="11">
        <v>0.2</v>
      </c>
      <c r="O34" s="9">
        <v>80000</v>
      </c>
    </row>
    <row r="35" spans="1:15" ht="94.5" customHeight="1">
      <c r="A35" s="8" t="s">
        <v>35</v>
      </c>
      <c r="B35" s="1" t="s">
        <v>183</v>
      </c>
      <c r="C35" s="12" t="s">
        <v>184</v>
      </c>
      <c r="D35" s="2" t="s">
        <v>185</v>
      </c>
      <c r="E35" s="1" t="s">
        <v>186</v>
      </c>
      <c r="F35" s="1"/>
      <c r="G35" s="2">
        <v>123</v>
      </c>
      <c r="H35" s="2">
        <v>14</v>
      </c>
      <c r="I35" s="9">
        <v>35050</v>
      </c>
      <c r="J35" s="9">
        <v>28000</v>
      </c>
      <c r="K35" s="9">
        <v>7050</v>
      </c>
      <c r="L35" s="9">
        <v>7050</v>
      </c>
      <c r="M35" s="9">
        <v>0</v>
      </c>
      <c r="N35" s="11">
        <f t="shared" ref="N35:N38" si="1">K35/I35*100%</f>
        <v>0.20114122681883023</v>
      </c>
      <c r="O35" s="9">
        <v>28000</v>
      </c>
    </row>
    <row r="36" spans="1:15" ht="102.75" customHeight="1">
      <c r="A36" s="8" t="s">
        <v>40</v>
      </c>
      <c r="B36" s="1" t="s">
        <v>187</v>
      </c>
      <c r="C36" s="1" t="s">
        <v>188</v>
      </c>
      <c r="D36" s="2" t="s">
        <v>189</v>
      </c>
      <c r="E36" s="2" t="s">
        <v>190</v>
      </c>
      <c r="F36" s="1" t="s">
        <v>191</v>
      </c>
      <c r="G36" s="2">
        <v>3</v>
      </c>
      <c r="H36" s="2">
        <v>14</v>
      </c>
      <c r="I36" s="9">
        <v>100000</v>
      </c>
      <c r="J36" s="9">
        <v>80000</v>
      </c>
      <c r="K36" s="9">
        <v>20000</v>
      </c>
      <c r="L36" s="9">
        <v>20000</v>
      </c>
      <c r="M36" s="9">
        <f>K36-L36</f>
        <v>0</v>
      </c>
      <c r="N36" s="11">
        <f t="shared" si="1"/>
        <v>0.2</v>
      </c>
      <c r="O36" s="9">
        <v>80000</v>
      </c>
    </row>
    <row r="37" spans="1:15" ht="76.5" customHeight="1">
      <c r="A37" s="8" t="s">
        <v>41</v>
      </c>
      <c r="B37" s="1" t="s">
        <v>192</v>
      </c>
      <c r="C37" s="1" t="s">
        <v>193</v>
      </c>
      <c r="D37" s="2" t="s">
        <v>194</v>
      </c>
      <c r="E37" s="1" t="s">
        <v>195</v>
      </c>
      <c r="F37" s="1"/>
      <c r="G37" s="2">
        <v>5</v>
      </c>
      <c r="H37" s="2">
        <v>14</v>
      </c>
      <c r="I37" s="9">
        <v>31250</v>
      </c>
      <c r="J37" s="9">
        <v>25000</v>
      </c>
      <c r="K37" s="9">
        <v>6250</v>
      </c>
      <c r="L37" s="9">
        <v>6250</v>
      </c>
      <c r="M37" s="9">
        <v>0</v>
      </c>
      <c r="N37" s="11">
        <f t="shared" si="1"/>
        <v>0.2</v>
      </c>
      <c r="O37" s="9">
        <v>25000</v>
      </c>
    </row>
    <row r="38" spans="1:15" ht="73.5" customHeight="1">
      <c r="A38" s="8" t="s">
        <v>42</v>
      </c>
      <c r="B38" s="1" t="s">
        <v>196</v>
      </c>
      <c r="C38" s="12" t="s">
        <v>197</v>
      </c>
      <c r="D38" s="2" t="s">
        <v>198</v>
      </c>
      <c r="E38" s="2" t="s">
        <v>199</v>
      </c>
      <c r="F38" s="1" t="s">
        <v>200</v>
      </c>
      <c r="G38" s="2">
        <v>42</v>
      </c>
      <c r="H38" s="2">
        <v>14</v>
      </c>
      <c r="I38" s="9">
        <v>60000</v>
      </c>
      <c r="J38" s="9">
        <v>48000</v>
      </c>
      <c r="K38" s="9">
        <v>12000</v>
      </c>
      <c r="L38" s="9">
        <v>12000</v>
      </c>
      <c r="M38" s="9">
        <v>0</v>
      </c>
      <c r="N38" s="11">
        <f t="shared" si="1"/>
        <v>0.2</v>
      </c>
      <c r="O38" s="9">
        <v>48000</v>
      </c>
    </row>
    <row r="39" spans="1:15">
      <c r="A39" s="3"/>
      <c r="B39" s="3"/>
      <c r="C39" s="3"/>
      <c r="D39" s="3"/>
      <c r="E39" s="3"/>
      <c r="F39" s="3"/>
      <c r="G39" s="3"/>
      <c r="H39" s="3"/>
      <c r="I39" s="4">
        <f>SUM(I3:I38)</f>
        <v>3245324</v>
      </c>
      <c r="J39" s="4">
        <f>SUM(J3:J38)</f>
        <v>2482140.7000000002</v>
      </c>
      <c r="K39" s="4">
        <f>SUM(K3:K38)</f>
        <v>763183.3</v>
      </c>
      <c r="L39" s="4">
        <f>SUM(L3:L38)</f>
        <v>738524.3</v>
      </c>
      <c r="M39" s="3"/>
      <c r="N39" s="3"/>
      <c r="O39" s="4">
        <f>SUM(O3:O38)</f>
        <v>2482140.7000000002</v>
      </c>
    </row>
    <row r="42" spans="1:15">
      <c r="M42" s="16"/>
      <c r="N42" s="16"/>
      <c r="O42" s="16"/>
    </row>
    <row r="43" spans="1:15">
      <c r="M43" s="16"/>
      <c r="N43" s="16"/>
      <c r="O43" s="16"/>
    </row>
    <row r="44" spans="1:15">
      <c r="M44" s="17"/>
      <c r="N44" s="16"/>
      <c r="O44" s="16"/>
    </row>
    <row r="45" spans="1:15">
      <c r="M45" s="16"/>
      <c r="N45" s="16"/>
      <c r="O45" s="16"/>
    </row>
    <row r="46" spans="1:15">
      <c r="M46" s="16"/>
      <c r="N46" s="16"/>
      <c r="O46" s="16"/>
    </row>
    <row r="47" spans="1:15">
      <c r="M47" s="16"/>
      <c r="N47" s="16"/>
      <c r="O47" s="16"/>
    </row>
  </sheetData>
  <autoFilter ref="A2:O39">
    <sortState ref="A3:O39">
      <sortCondition descending="1" ref="H2:H39"/>
    </sortState>
  </autoFilter>
  <mergeCells count="1">
    <mergeCell ref="A1:O1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zakwalifikowani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Łodzi</dc:creator>
  <cp:lastModifiedBy>AP</cp:lastModifiedBy>
  <cp:lastPrinted>2025-05-15T06:36:46Z</cp:lastPrinted>
  <dcterms:created xsi:type="dcterms:W3CDTF">2021-10-19T09:35:54Z</dcterms:created>
  <dcterms:modified xsi:type="dcterms:W3CDTF">2025-05-20T10:37:37Z</dcterms:modified>
</cp:coreProperties>
</file>